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1.bin" ContentType="image/unknown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bsips-my.sharepoint.com/personal/pfitzner_soeren_bs-ips_de/Documents/"/>
    </mc:Choice>
  </mc:AlternateContent>
  <xr:revisionPtr revIDLastSave="0" documentId="8_{D8974706-6B76-4068-B9A8-228476E581A5}" xr6:coauthVersionLast="47" xr6:coauthVersionMax="47" xr10:uidLastSave="{00000000-0000-0000-0000-000000000000}"/>
  <bookViews>
    <workbookView xWindow="-108" yWindow="-13068" windowWidth="30936" windowHeight="12576" xr2:uid="{00000000-000D-0000-FFFF-FFFF00000000}"/>
  </bookViews>
  <sheets>
    <sheet name="List1" sheetId="1" r:id="rId1"/>
  </sheets>
  <definedNames>
    <definedName name="_xlnm.Print_Area" localSheetId="0">List1!$B$1:$I$43</definedName>
    <definedName name="Print_Area" localSheetId="0">List1!$B$16:$I$43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5" i="1"/>
  <c r="C11" i="1"/>
  <c r="D18" i="1"/>
  <c r="D35" i="1" s="1"/>
  <c r="D36" i="1"/>
  <c r="H36" i="1"/>
  <c r="H35" i="1" l="1"/>
  <c r="G42" i="1" s="1"/>
  <c r="D29" i="1" s="1"/>
  <c r="C42" i="1"/>
  <c r="D27" i="1" l="1"/>
  <c r="D28" i="1"/>
  <c r="D31" i="1" l="1"/>
</calcChain>
</file>

<file path=xl/sharedStrings.xml><?xml version="1.0" encoding="utf-8"?>
<sst xmlns="http://schemas.openxmlformats.org/spreadsheetml/2006/main" count="55" uniqueCount="31">
  <si>
    <t>2x Gleichschenkliges Dreieck</t>
  </si>
  <si>
    <t>1x Rechtwinkliges Rechteck</t>
  </si>
  <si>
    <t>A in m²</t>
  </si>
  <si>
    <t>Dreieck 1</t>
  </si>
  <si>
    <t>Dreieck 2</t>
  </si>
  <si>
    <t>geometrische Öffnung</t>
  </si>
  <si>
    <t>gegeben:</t>
  </si>
  <si>
    <t>gesucht:</t>
  </si>
  <si>
    <t>FH Fensterhöhe</t>
  </si>
  <si>
    <t>Flächen A</t>
  </si>
  <si>
    <t>Gesamte A</t>
  </si>
  <si>
    <t>Viereck 1</t>
  </si>
  <si>
    <t>Flächenformel Viereck</t>
  </si>
  <si>
    <t>Flächenformel Dreieck</t>
  </si>
  <si>
    <t>HL Hublänge</t>
  </si>
  <si>
    <t>Formel:</t>
  </si>
  <si>
    <t>Lösung:</t>
  </si>
  <si>
    <t>Nur orangene Felder ändern!</t>
  </si>
  <si>
    <t>FB (Motorseite)</t>
  </si>
  <si>
    <r>
      <rPr>
        <b/>
        <u/>
        <sz val="11"/>
        <rFont val="Calibri"/>
        <family val="2"/>
        <scheme val="minor"/>
      </rPr>
      <t>Für Drehflügel-, Kippfenster, o.Ä.</t>
    </r>
    <r>
      <rPr>
        <b/>
        <sz val="11"/>
        <rFont val="Calibri"/>
        <family val="2"/>
        <scheme val="minor"/>
      </rPr>
      <t xml:space="preserve"> 
(</t>
    </r>
    <r>
      <rPr>
        <sz val="11"/>
        <color rgb="FFFF0000"/>
        <rFont val="Calibri"/>
        <family val="2"/>
        <scheme val="minor"/>
      </rPr>
      <t>Nicht für Schwingflügelfenster verwendbar</t>
    </r>
    <r>
      <rPr>
        <b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
FB die Basislänge (die Länge der Seite, die nicht gleich ist) - da wo der Motor befestigt ist
FH die von der Basis zur gegenüberliegenden Spitze gemessen wird. </t>
    </r>
  </si>
  <si>
    <t>1/2*HL*FH</t>
  </si>
  <si>
    <t>HL*FB</t>
  </si>
  <si>
    <t>A=1/2*HL*FH</t>
  </si>
  <si>
    <t>A=HL*FB</t>
  </si>
  <si>
    <t>D5</t>
  </si>
  <si>
    <t>=WENN((D2*D3)&lt;D4; "Lichte Öffnung zu klein (" &amp; TEXT(D2*D3; "0,00") &amp; " m²)"; "")</t>
  </si>
  <si>
    <t>C11</t>
  </si>
  <si>
    <t>=WENN(D2*D3&lt;D4; "Berechnung nicht möglich, da die Lichte Öffnungsfläche (" &amp;"von " &amp; TEXT(D2*D3; "0,00") &amp; " m²) kleiner ist als die benötigte Abzugsfläche von" &amp; TEXT(D4; "0,00") &amp; " m² hergibt."; D4/(D2+D3))</t>
  </si>
  <si>
    <t>&lt;-- (mindestens 5% Reserve einplanen)</t>
  </si>
  <si>
    <t>Ag geom. Abzugsfl.</t>
  </si>
  <si>
    <t>"Ag in m²  / ( FB in m + FH in 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</si>
</sst>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\ &quot;m²&quot;"/>
    <numFmt numFmtId="165" formatCode="0.00\ &quot;cm²&quot;"/>
    <numFmt numFmtId="166" formatCode="0.00\ &quot;m&quot;"/>
    <numFmt numFmtId="167" formatCode="0.000\ &quot;m²&quot;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5" xfId="0" applyNumberFormat="1" applyBorder="1"/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6" fontId="0" fillId="2" borderId="0" xfId="0" applyNumberFormat="1" applyFill="1"/>
    <xf numFmtId="0" fontId="0" fillId="0" borderId="0" xfId="0" applyAlignment="1">
      <alignment horizontal="center"/>
    </xf>
    <xf numFmtId="166" fontId="0" fillId="3" borderId="0" xfId="0" applyNumberFormat="1" applyFill="1"/>
    <xf numFmtId="164" fontId="0" fillId="3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6" fontId="0" fillId="0" borderId="0" xfId="0" applyNumberFormat="1"/>
    <xf numFmtId="164" fontId="0" fillId="2" borderId="0" xfId="0" applyNumberFormat="1" applyFill="1"/>
    <xf numFmtId="167" fontId="0" fillId="3" borderId="10" xfId="0" applyNumberFormat="1" applyFill="1" applyBorder="1"/>
    <xf numFmtId="167" fontId="0" fillId="3" borderId="11" xfId="0" applyNumberFormat="1" applyFill="1" applyBorder="1"/>
    <xf numFmtId="167" fontId="0" fillId="3" borderId="9" xfId="0" applyNumberFormat="1" applyFill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6" fontId="0" fillId="3" borderId="0" xfId="0" applyNumberFormat="1" applyFill="1" applyAlignment="1">
      <alignment horizontal="left" vertical="top" wrapText="1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</cellXfs>
  <cellStyles count="1">
    <cellStyle name="Standard" xfId="0" builtinId="0"/>
  </cellStyles>
  <dxfs count="3"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802640</xdr:colOff>
      <xdr:row>2</xdr:row>
      <xdr:rowOff>53340</xdr:rowOff>
    </xdr:from>
    <xdr:to>
      <xdr:col>8</xdr:col>
      <xdr:colOff>483500</xdr:colOff>
      <xdr:row>13</xdr:row>
      <xdr:rowOff>114299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55951C-7F60-E7E8-69FB-C1D0F446B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2640" y="1069340"/>
          <a:ext cx="3173360" cy="2016759"/>
        </a:xfrm>
        <a:prstGeom prst="rect">
          <a:avLst/>
        </a:prstGeom>
      </xdr:spPr>
    </xdr:pic>
    <xdr:clientData/>
  </xdr:twoCellAnchor>
  <xdr:twoCellAnchor editAs="oneCell">
    <xdr:from>
      <xdr:col>4</xdr:col>
      <xdr:colOff>807720</xdr:colOff>
      <xdr:row>17</xdr:row>
      <xdr:rowOff>83820</xdr:rowOff>
    </xdr:from>
    <xdr:to>
      <xdr:col>8</xdr:col>
      <xdr:colOff>488580</xdr:colOff>
      <xdr:row>28</xdr:row>
      <xdr:rowOff>144779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9F0144-0B15-4B17-873F-3939F5172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7720" y="3792220"/>
          <a:ext cx="3173360" cy="2016759"/>
        </a:xfrm>
        <a:prstGeom prst="rect">
          <a:avLst/>
        </a:prstGeom>
      </xdr:spPr>
    </xdr:pic>
    <xdr:clientData/>
  </xdr:twoCellAnchor>
  <xdr:twoCellAnchor>
    <xdr:from>
      <xdr:col>6</xdr:col>
      <xdr:colOff>665480</xdr:colOff>
      <xdr:row>8</xdr:row>
      <xdr:rowOff>22860</xdr:rowOff>
    </xdr:from>
    <xdr:to>
      <xdr:col>8</xdr:col>
      <xdr:colOff>330200</xdr:colOff>
      <xdr:row>13</xdr:row>
      <xdr:rowOff>76200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EA46C47F-CF87-758C-5FDE-C8E36F916A27}"/>
            </a:ext>
          </a:extLst>
        </xdr:cNvPr>
        <xdr:cNvSpPr txBox="1"/>
      </xdr:nvSpPr>
      <xdr:spPr>
        <a:xfrm>
          <a:off x="8793480" y="2105660"/>
          <a:ext cx="1379220" cy="94234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kern="1200"/>
        </a:p>
      </xdr:txBody>
    </xdr:sp>
    <xdr:clientData/>
  </xdr:twoCellAnchor>
  <xdr:twoCellAnchor>
    <xdr:from>
      <xdr:col>6</xdr:col>
      <xdr:colOff>632460</xdr:colOff>
      <xdr:row>23</xdr:row>
      <xdr:rowOff>53340</xdr:rowOff>
    </xdr:from>
    <xdr:to>
      <xdr:col>8</xdr:col>
      <xdr:colOff>241300</xdr:colOff>
      <xdr:row>28</xdr:row>
      <xdr:rowOff>152400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BEEEA088-1ABD-4ACA-B385-C74E611DDC21}"/>
            </a:ext>
          </a:extLst>
        </xdr:cNvPr>
        <xdr:cNvSpPr txBox="1"/>
      </xdr:nvSpPr>
      <xdr:spPr>
        <a:xfrm>
          <a:off x="8760460" y="4828540"/>
          <a:ext cx="1323340" cy="98806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R47"/>
  <sheetViews>
    <sheetView tabSelected="1" zoomScaleNormal="100" zoomScaleSheetLayoutView="100" workbookViewId="0">
      <selection activeCell="L10" sqref="L10"/>
    </sheetView>
  </sheetViews>
  <sheetFormatPr baseColWidth="10" defaultColWidth="8.88671875" defaultRowHeight="14.4" x14ac:dyDescent="0.3"/>
  <cols>
    <col min="1" max="1" width="26.5546875" customWidth="1"/>
    <col min="2" max="2" width="11.6640625" customWidth="1"/>
    <col min="3" max="3" width="22.88671875" customWidth="1"/>
    <col min="4" max="4" width="31.44140625" customWidth="1"/>
    <col min="5" max="5" width="15" bestFit="1" customWidth="1"/>
    <col min="6" max="6" width="11" customWidth="1"/>
    <col min="7" max="7" width="14.21875" bestFit="1" customWidth="1"/>
    <col min="8" max="8" width="10.6640625" customWidth="1"/>
    <col min="9" max="9" width="12.109375" customWidth="1"/>
    <col min="15" max="15" width="9.109375" bestFit="1" customWidth="1"/>
    <col min="17" max="17" width="12" bestFit="1" customWidth="1"/>
    <col min="18" max="18" width="12.21875" bestFit="1" customWidth="1"/>
  </cols>
  <sheetData>
    <row r="1" spans="2:9" ht="64.8" customHeight="1" thickBot="1" x14ac:dyDescent="0.35">
      <c r="B1" s="26" t="s">
        <v>19</v>
      </c>
      <c r="C1" s="27"/>
      <c r="D1" s="27"/>
      <c r="E1" s="27"/>
      <c r="F1" s="27"/>
      <c r="G1" s="27"/>
      <c r="H1" s="27"/>
      <c r="I1" s="28"/>
    </row>
    <row r="2" spans="2:9" ht="15" thickBot="1" x14ac:dyDescent="0.35">
      <c r="B2" s="5" t="s">
        <v>6</v>
      </c>
      <c r="C2" t="s">
        <v>18</v>
      </c>
      <c r="D2" s="15">
        <v>2</v>
      </c>
      <c r="F2" s="30" t="s">
        <v>17</v>
      </c>
      <c r="G2" s="31"/>
      <c r="H2" s="32"/>
      <c r="I2" s="6"/>
    </row>
    <row r="3" spans="2:9" x14ac:dyDescent="0.3">
      <c r="B3" s="5"/>
      <c r="C3" t="s">
        <v>8</v>
      </c>
      <c r="D3" s="15">
        <v>1</v>
      </c>
      <c r="I3" s="6"/>
    </row>
    <row r="4" spans="2:9" x14ac:dyDescent="0.3">
      <c r="B4" s="5"/>
      <c r="C4" t="s">
        <v>29</v>
      </c>
      <c r="D4" s="22">
        <v>1</v>
      </c>
      <c r="I4" s="6"/>
    </row>
    <row r="5" spans="2:9" x14ac:dyDescent="0.3">
      <c r="B5" s="5"/>
      <c r="D5" t="str">
        <f>IF((D2*D3)&lt;D4, "Lichte Öffnung zu klein (" &amp; TEXT(D2*D3, "0,00") &amp; " m²)", "")</f>
        <v/>
      </c>
      <c r="I5" s="6"/>
    </row>
    <row r="6" spans="2:9" x14ac:dyDescent="0.3">
      <c r="B6" s="5" t="s">
        <v>7</v>
      </c>
      <c r="C6" t="s">
        <v>14</v>
      </c>
      <c r="D6" s="21"/>
      <c r="I6" s="6"/>
    </row>
    <row r="7" spans="2:9" x14ac:dyDescent="0.3">
      <c r="B7" s="5"/>
      <c r="I7" s="6"/>
    </row>
    <row r="8" spans="2:9" ht="14.4" customHeight="1" x14ac:dyDescent="0.3">
      <c r="B8" s="5" t="s">
        <v>15</v>
      </c>
      <c r="C8" s="29" t="s">
        <v>30</v>
      </c>
      <c r="D8" s="29"/>
      <c r="I8" s="6"/>
    </row>
    <row r="9" spans="2:9" x14ac:dyDescent="0.3">
      <c r="B9" s="5"/>
      <c r="C9" s="20"/>
      <c r="D9" s="20"/>
      <c r="E9" s="19"/>
      <c r="F9" s="19"/>
      <c r="G9" s="19"/>
      <c r="I9" s="6"/>
    </row>
    <row r="10" spans="2:9" x14ac:dyDescent="0.3">
      <c r="B10" s="5"/>
      <c r="I10" s="6"/>
    </row>
    <row r="11" spans="2:9" x14ac:dyDescent="0.3">
      <c r="B11" s="5" t="s">
        <v>16</v>
      </c>
      <c r="C11" s="35">
        <f>IF(D2*D3&lt;D4, "Berechnung nicht möglich, da die Lichte Öffnungsfläche (" &amp;"von " &amp; TEXT(D2*D3, "0,00") &amp; " m²) kleiner ist als die benötigte Abzugsfläche von" &amp; TEXT(D4, "0,00") &amp; " m² hergibt.", D4/(D2+D3))</f>
        <v>0.33333333333333331</v>
      </c>
      <c r="D11" s="35"/>
      <c r="I11" s="6"/>
    </row>
    <row r="12" spans="2:9" x14ac:dyDescent="0.3">
      <c r="B12" s="5"/>
      <c r="C12" s="35"/>
      <c r="D12" s="35"/>
      <c r="I12" s="6"/>
    </row>
    <row r="13" spans="2:9" x14ac:dyDescent="0.3">
      <c r="B13" s="5"/>
      <c r="C13" s="35"/>
      <c r="D13" s="35"/>
      <c r="I13" s="6"/>
    </row>
    <row r="14" spans="2:9" ht="15" thickBot="1" x14ac:dyDescent="0.35">
      <c r="B14" s="7"/>
      <c r="C14" s="8"/>
      <c r="D14" s="8"/>
      <c r="E14" s="8"/>
      <c r="F14" s="8"/>
      <c r="G14" s="8"/>
      <c r="H14" s="8"/>
      <c r="I14" s="9"/>
    </row>
    <row r="15" spans="2:9" ht="15" thickBot="1" x14ac:dyDescent="0.35"/>
    <row r="16" spans="2:9" ht="15" thickBot="1" x14ac:dyDescent="0.35">
      <c r="B16" s="12"/>
      <c r="C16" s="13"/>
      <c r="D16" s="13"/>
      <c r="E16" s="13"/>
      <c r="F16" s="13"/>
      <c r="G16" s="13"/>
      <c r="H16" s="13"/>
      <c r="I16" s="14"/>
    </row>
    <row r="17" spans="2:9" ht="15" thickBot="1" x14ac:dyDescent="0.35">
      <c r="B17" s="5" t="s">
        <v>6</v>
      </c>
      <c r="C17" t="s">
        <v>18</v>
      </c>
      <c r="D17" s="17">
        <v>1</v>
      </c>
      <c r="F17" s="30" t="s">
        <v>17</v>
      </c>
      <c r="G17" s="31"/>
      <c r="H17" s="32"/>
      <c r="I17" s="10"/>
    </row>
    <row r="18" spans="2:9" x14ac:dyDescent="0.3">
      <c r="B18" s="5"/>
      <c r="C18" t="s">
        <v>8</v>
      </c>
      <c r="D18" s="17">
        <f>D3</f>
        <v>1</v>
      </c>
      <c r="I18" s="6"/>
    </row>
    <row r="19" spans="2:9" x14ac:dyDescent="0.3">
      <c r="B19" s="5"/>
      <c r="C19" t="s">
        <v>13</v>
      </c>
      <c r="D19" s="17" t="s">
        <v>20</v>
      </c>
      <c r="I19" s="6"/>
    </row>
    <row r="20" spans="2:9" x14ac:dyDescent="0.3">
      <c r="B20" s="5"/>
      <c r="C20" t="s">
        <v>12</v>
      </c>
      <c r="D20" s="17" t="s">
        <v>21</v>
      </c>
      <c r="I20" s="6"/>
    </row>
    <row r="21" spans="2:9" x14ac:dyDescent="0.3">
      <c r="B21" s="5"/>
      <c r="D21" t="str">
        <f>IF((D2*D3)&lt;D4, "Lichte Öffnung zu klein (" &amp; TEXT(D2*D3, "0,00") &amp; " m²)", "")</f>
        <v/>
      </c>
      <c r="I21" s="10"/>
    </row>
    <row r="22" spans="2:9" x14ac:dyDescent="0.3">
      <c r="B22" s="5" t="s">
        <v>7</v>
      </c>
      <c r="C22" t="s">
        <v>14</v>
      </c>
      <c r="D22" s="15">
        <v>0.33</v>
      </c>
      <c r="I22" s="6"/>
    </row>
    <row r="23" spans="2:9" x14ac:dyDescent="0.3">
      <c r="B23" s="5"/>
      <c r="D23" s="21"/>
      <c r="I23" s="6"/>
    </row>
    <row r="24" spans="2:9" x14ac:dyDescent="0.3">
      <c r="B24" s="5" t="s">
        <v>15</v>
      </c>
      <c r="C24" t="s">
        <v>13</v>
      </c>
      <c r="D24" s="21" t="s">
        <v>20</v>
      </c>
      <c r="I24" s="6"/>
    </row>
    <row r="25" spans="2:9" x14ac:dyDescent="0.3">
      <c r="B25" s="5"/>
      <c r="C25" t="s">
        <v>12</v>
      </c>
      <c r="D25" s="21" t="s">
        <v>21</v>
      </c>
      <c r="I25" s="6"/>
    </row>
    <row r="26" spans="2:9" x14ac:dyDescent="0.3">
      <c r="B26" s="5"/>
      <c r="I26" s="6"/>
    </row>
    <row r="27" spans="2:9" x14ac:dyDescent="0.3">
      <c r="B27" s="5" t="s">
        <v>9</v>
      </c>
      <c r="C27" t="s">
        <v>3</v>
      </c>
      <c r="D27" s="23">
        <f>C42</f>
        <v>0.16273843852943901</v>
      </c>
      <c r="I27" s="6"/>
    </row>
    <row r="28" spans="2:9" x14ac:dyDescent="0.3">
      <c r="B28" s="5"/>
      <c r="C28" t="s">
        <v>4</v>
      </c>
      <c r="D28" s="24">
        <f>C42</f>
        <v>0.16273843852943901</v>
      </c>
      <c r="I28" s="6"/>
    </row>
    <row r="29" spans="2:9" x14ac:dyDescent="0.3">
      <c r="B29" s="5"/>
      <c r="C29" t="s">
        <v>11</v>
      </c>
      <c r="D29" s="24">
        <f>G42</f>
        <v>0.33</v>
      </c>
      <c r="I29" s="6"/>
    </row>
    <row r="30" spans="2:9" x14ac:dyDescent="0.3">
      <c r="B30" s="5"/>
      <c r="I30" s="6"/>
    </row>
    <row r="31" spans="2:9" ht="15" thickBot="1" x14ac:dyDescent="0.35">
      <c r="B31" s="5" t="s">
        <v>10</v>
      </c>
      <c r="C31" t="s">
        <v>5</v>
      </c>
      <c r="D31" s="25">
        <f>IF((D27+D28+D29) &gt; (D2*D3), "Lichte Öffnung zu klein (" &amp; TEXT(D27+D28+D29, "0,00") &amp; " m²)", D27+D28+D29)</f>
        <v>0.65547687705887803</v>
      </c>
      <c r="E31" s="33" t="s">
        <v>28</v>
      </c>
      <c r="F31" s="33"/>
      <c r="G31" s="33"/>
      <c r="I31" s="6"/>
    </row>
    <row r="32" spans="2:9" ht="15.6" thickTop="1" thickBot="1" x14ac:dyDescent="0.35">
      <c r="B32" s="5"/>
      <c r="I32" s="6"/>
    </row>
    <row r="33" spans="2:18" ht="16.2" customHeight="1" x14ac:dyDescent="0.4">
      <c r="B33" s="38" t="s">
        <v>0</v>
      </c>
      <c r="C33" s="39"/>
      <c r="D33" s="39"/>
      <c r="E33" s="40"/>
      <c r="F33" s="38" t="s">
        <v>1</v>
      </c>
      <c r="G33" s="39"/>
      <c r="H33" s="39"/>
      <c r="I33" s="40"/>
      <c r="M33" s="34"/>
      <c r="N33" s="34"/>
      <c r="Q33" s="34"/>
      <c r="R33" s="34"/>
    </row>
    <row r="34" spans="2:18" x14ac:dyDescent="0.3">
      <c r="B34" s="3"/>
      <c r="C34" s="16"/>
      <c r="D34" s="16"/>
      <c r="E34" s="4"/>
      <c r="F34" s="3"/>
      <c r="G34" s="16"/>
      <c r="H34" s="16"/>
      <c r="I34" s="4"/>
    </row>
    <row r="35" spans="2:18" x14ac:dyDescent="0.3">
      <c r="B35" s="5" t="s">
        <v>6</v>
      </c>
      <c r="C35" t="s">
        <v>8</v>
      </c>
      <c r="D35" s="17">
        <f>D18</f>
        <v>1</v>
      </c>
      <c r="E35" s="6"/>
      <c r="F35" s="5" t="s">
        <v>6</v>
      </c>
      <c r="G35" t="s">
        <v>18</v>
      </c>
      <c r="H35" s="17">
        <f>D17</f>
        <v>1</v>
      </c>
      <c r="I35" s="6"/>
    </row>
    <row r="36" spans="2:18" x14ac:dyDescent="0.3">
      <c r="B36" s="5"/>
      <c r="C36" t="s">
        <v>14</v>
      </c>
      <c r="D36" s="17">
        <f>D22</f>
        <v>0.33</v>
      </c>
      <c r="E36" s="6"/>
      <c r="F36" s="5"/>
      <c r="G36" t="s">
        <v>14</v>
      </c>
      <c r="H36" s="17">
        <f>D22</f>
        <v>0.33</v>
      </c>
      <c r="I36" s="6"/>
    </row>
    <row r="37" spans="2:18" x14ac:dyDescent="0.3">
      <c r="B37" s="41"/>
      <c r="C37" s="33"/>
      <c r="D37" s="33"/>
      <c r="E37" s="42"/>
      <c r="F37" s="5"/>
      <c r="I37" s="6"/>
    </row>
    <row r="38" spans="2:18" x14ac:dyDescent="0.3">
      <c r="B38" s="5" t="s">
        <v>7</v>
      </c>
      <c r="C38" t="s">
        <v>2</v>
      </c>
      <c r="E38" s="6"/>
      <c r="F38" s="5" t="s">
        <v>7</v>
      </c>
      <c r="G38" t="s">
        <v>2</v>
      </c>
      <c r="I38" s="6"/>
    </row>
    <row r="39" spans="2:18" x14ac:dyDescent="0.3">
      <c r="B39" s="5"/>
      <c r="E39" s="6"/>
      <c r="F39" s="5"/>
      <c r="I39" s="6"/>
    </row>
    <row r="40" spans="2:18" x14ac:dyDescent="0.3">
      <c r="B40" s="5" t="s">
        <v>15</v>
      </c>
      <c r="C40" t="s">
        <v>22</v>
      </c>
      <c r="E40" s="6"/>
      <c r="F40" s="5" t="s">
        <v>15</v>
      </c>
      <c r="G40" t="s">
        <v>23</v>
      </c>
      <c r="I40" s="6"/>
      <c r="O40" s="1"/>
    </row>
    <row r="41" spans="2:18" x14ac:dyDescent="0.3">
      <c r="B41" s="5"/>
      <c r="E41" s="6"/>
      <c r="F41" s="5"/>
      <c r="I41" s="6"/>
      <c r="O41" s="2"/>
    </row>
    <row r="42" spans="2:18" x14ac:dyDescent="0.3">
      <c r="B42" s="5" t="s">
        <v>16</v>
      </c>
      <c r="C42" s="18">
        <f>D36*SQRT((4*D35^2)-(D36^2))/4</f>
        <v>0.16273843852943901</v>
      </c>
      <c r="E42" s="6"/>
      <c r="F42" s="5" t="s">
        <v>16</v>
      </c>
      <c r="G42" s="18">
        <f>H35*H36</f>
        <v>0.33</v>
      </c>
      <c r="I42" s="6"/>
    </row>
    <row r="43" spans="2:18" ht="15" thickBot="1" x14ac:dyDescent="0.35">
      <c r="B43" s="7"/>
      <c r="C43" s="8"/>
      <c r="D43" s="8"/>
      <c r="E43" s="9"/>
      <c r="F43" s="7"/>
      <c r="G43" s="8"/>
      <c r="H43" s="8"/>
      <c r="I43" s="11"/>
    </row>
    <row r="45" spans="2:18" x14ac:dyDescent="0.3">
      <c r="B45" t="s">
        <v>24</v>
      </c>
      <c r="C45" s="36" t="s">
        <v>25</v>
      </c>
      <c r="D45" s="36"/>
      <c r="E45" s="36"/>
      <c r="F45" s="36"/>
      <c r="G45" s="36"/>
      <c r="H45" s="36"/>
      <c r="I45" s="36"/>
    </row>
    <row r="46" spans="2:18" x14ac:dyDescent="0.3">
      <c r="B46" t="s">
        <v>26</v>
      </c>
      <c r="C46" s="37" t="s">
        <v>27</v>
      </c>
      <c r="D46" s="37"/>
      <c r="E46" s="37"/>
      <c r="F46" s="37"/>
      <c r="G46" s="37"/>
      <c r="H46" s="37"/>
      <c r="I46" s="37"/>
    </row>
    <row r="47" spans="2:18" x14ac:dyDescent="0.3">
      <c r="C47" s="37"/>
      <c r="D47" s="37"/>
      <c r="E47" s="37"/>
      <c r="F47" s="37"/>
      <c r="G47" s="37"/>
      <c r="H47" s="37"/>
      <c r="I47" s="37"/>
    </row>
  </sheetData>
  <mergeCells count="13">
    <mergeCell ref="C45:I45"/>
    <mergeCell ref="C46:I47"/>
    <mergeCell ref="Q33:R33"/>
    <mergeCell ref="B33:E33"/>
    <mergeCell ref="F33:I33"/>
    <mergeCell ref="B37:E37"/>
    <mergeCell ref="B1:I1"/>
    <mergeCell ref="C8:D8"/>
    <mergeCell ref="F2:H2"/>
    <mergeCell ref="E31:G31"/>
    <mergeCell ref="M33:N33"/>
    <mergeCell ref="C11:D13"/>
    <mergeCell ref="F17:H17"/>
  </mergeCells>
  <conditionalFormatting sqref="D5">
    <cfRule type="containsText" dxfId="2" priority="3" operator="containsText" text="Lichte Öffnung zu klein">
      <formula>NOT(ISERROR(SEARCH("Lichte Öffnung zu klein",D5)))</formula>
    </cfRule>
  </conditionalFormatting>
  <conditionalFormatting sqref="D21">
    <cfRule type="containsText" dxfId="1" priority="2" operator="containsText" text="Lichte Öffnung zu klein">
      <formula>NOT(ISERROR(SEARCH("Lichte Öffnung zu klein",D21)))</formula>
    </cfRule>
  </conditionalFormatting>
  <conditionalFormatting sqref="D31">
    <cfRule type="containsText" dxfId="0" priority="1" operator="containsText" text="Lichte Öffnung zu klein">
      <formula>NOT(ISERROR(SEARCH("Lichte Öffnung zu klein",D31)))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Width="0" orientation="landscape" horizontalDpi="1200" verticalDpi="1200" r:id="rId1"/>
  <headerFooter>
    <oddHeader>&amp;CBerechnungstool geometrische Öffnungsfläche für Dreh-, Kipp- &amp; Klappflügelfenster</oddHeader>
    <oddFooter>&amp;L&amp;G&amp;CErstellt von "Sören Pfitzner" &amp;D 
Rev.3&amp;RSeite &amp;P</oddFooter>
  </headerFooter>
  <rowBreaks count="1" manualBreakCount="1">
    <brk id="44" max="8" man="1"/>
  </rowBreaks>
  <colBreaks count="1" manualBreakCount="1">
    <brk id="9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List1</vt:lpstr>
      <vt:lpstr>List1!Druckbereich</vt:lpstr>
      <vt:lpstr>List1!Print_Area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Berechnungstool zur geometrischen Rauchabzugsfläche</dc:title>
  <dc:creator>"Sören Pfitzner"</dc:creator>
  <cp:lastModifiedBy>Sören Pfitzner</cp:lastModifiedBy>
  <cp:lastPrinted>2024-11-20T19:06:25Z</cp:lastPrinted>
  <dcterms:created xsi:type="dcterms:W3CDTF">2015-06-05T18:19:34Z</dcterms:created>
  <dcterms:modified xsi:type="dcterms:W3CDTF">2025-02-20T16:15:38Z</dcterms:modified>
</cp:coreProperties>
</file>